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2165" tabRatio="987" activeTab="0"/>
  </bookViews>
  <sheets>
    <sheet name="Accounts" sheetId="1" r:id="rId1"/>
    <sheet name="Notes" sheetId="2" r:id="rId2"/>
  </sheets>
  <definedNames>
    <definedName name="_xlnm.Print_Area" localSheetId="0">'Accounts'!$A$1:$G$84</definedName>
    <definedName name="_xlnm.Print_Area" localSheetId="1">'Notes'!$A$1:$G$64</definedName>
  </definedNames>
  <calcPr fullCalcOnLoad="1"/>
</workbook>
</file>

<file path=xl/sharedStrings.xml><?xml version="1.0" encoding="utf-8"?>
<sst xmlns="http://schemas.openxmlformats.org/spreadsheetml/2006/main" count="138" uniqueCount="112">
  <si>
    <t>RELIGIOUS SOCIETY OF FRIENDS (QUAKERS): GENERAL MEETING FOR SCOTLAND</t>
  </si>
  <si>
    <t>Scottish Charity Number SC 012281</t>
  </si>
  <si>
    <t>Notes</t>
  </si>
  <si>
    <t>General</t>
  </si>
  <si>
    <t>Fund for</t>
  </si>
  <si>
    <t>Fund</t>
  </si>
  <si>
    <t>Healing</t>
  </si>
  <si>
    <t>Totals</t>
  </si>
  <si>
    <t>£</t>
  </si>
  <si>
    <t>[2]</t>
  </si>
  <si>
    <t>RECEIPTS</t>
  </si>
  <si>
    <t>Voluntary receipts</t>
  </si>
  <si>
    <t>Quotas from constituent Area Meetings</t>
  </si>
  <si>
    <t>A</t>
  </si>
  <si>
    <t>Grants received</t>
  </si>
  <si>
    <t>B</t>
  </si>
  <si>
    <t>Donations</t>
  </si>
  <si>
    <t>Trading receipts</t>
  </si>
  <si>
    <t>Book of Members and Attenders</t>
  </si>
  <si>
    <t>Receipts from Quaker activities</t>
  </si>
  <si>
    <t>Teenager &amp; Family Weekends</t>
  </si>
  <si>
    <t>TOTAL RECEIPTS</t>
  </si>
  <si>
    <t>PAYMENTS</t>
  </si>
  <si>
    <t>Costs of generating funds</t>
  </si>
  <si>
    <t>Trading items</t>
  </si>
  <si>
    <t>Cost of charitable activities</t>
  </si>
  <si>
    <t>GM administrator: salary</t>
  </si>
  <si>
    <t>GM administrator: office expenses</t>
  </si>
  <si>
    <t>Grants and subscriptions</t>
  </si>
  <si>
    <t>Scottish Friend</t>
  </si>
  <si>
    <t>D</t>
  </si>
  <si>
    <t>E</t>
  </si>
  <si>
    <t>Governance costs</t>
  </si>
  <si>
    <t>F</t>
  </si>
  <si>
    <t>TOTAL PAYMENTS</t>
  </si>
  <si>
    <t>SURPLUS / (DEFICIT) FOR THE YEAR</t>
  </si>
  <si>
    <t>STATEMENT OF BALANCES</t>
  </si>
  <si>
    <t>Surplus/deficit for the year</t>
  </si>
  <si>
    <t>These funds are represented by (31st December):</t>
  </si>
  <si>
    <r>
      <rPr>
        <sz val="10"/>
        <rFont val="Verdana"/>
        <family val="2"/>
      </rPr>
      <t xml:space="preserve">      </t>
    </r>
    <r>
      <rPr>
        <i/>
        <sz val="10"/>
        <rFont val="Verdana"/>
        <family val="2"/>
      </rPr>
      <t xml:space="preserve">Less </t>
    </r>
    <r>
      <rPr>
        <sz val="10"/>
        <rFont val="Verdana"/>
        <family val="2"/>
      </rPr>
      <t>cheques not yet presented</t>
    </r>
  </si>
  <si>
    <t>Triodos Bank deposit account, 31st December</t>
  </si>
  <si>
    <t>OTHER ASSETS</t>
  </si>
  <si>
    <t xml:space="preserve">These accounts were signed by the treasurer: </t>
  </si>
  <si>
    <t>note</t>
  </si>
  <si>
    <t>Quotas</t>
  </si>
  <si>
    <t>East Scotland AM</t>
  </si>
  <si>
    <t>North Scotland AM</t>
  </si>
  <si>
    <t>South East Scotland AM</t>
  </si>
  <si>
    <t>West Scotland AM</t>
  </si>
  <si>
    <t>Total</t>
  </si>
  <si>
    <t>Camfield Trust</t>
  </si>
  <si>
    <t>Britain Yearly Meeting</t>
  </si>
  <si>
    <t>C</t>
  </si>
  <si>
    <t>Northern Friends Youth Events Trust</t>
  </si>
  <si>
    <t>Quaker Service, Ulster</t>
  </si>
  <si>
    <t>Scottish Churches Housing Action</t>
  </si>
  <si>
    <t>Scottish Churches Parliamentary Office</t>
  </si>
  <si>
    <t>Edinburgh Peace &amp; Justice Centre</t>
  </si>
  <si>
    <t>Jubilee Scotland</t>
  </si>
  <si>
    <t>Prisoners' Week Trust</t>
  </si>
  <si>
    <t>Interfaith Scotland</t>
  </si>
  <si>
    <t>Interfaith Group on Domestic Abuse</t>
  </si>
  <si>
    <t>Scottish CND</t>
  </si>
  <si>
    <t>Families</t>
  </si>
  <si>
    <t xml:space="preserve">      Fees received</t>
  </si>
  <si>
    <t>The GM current account is held with the Co-operative Bank.</t>
  </si>
  <si>
    <t>GM: support for travel</t>
  </si>
  <si>
    <t>Events for Friends/C&amp;YP</t>
  </si>
  <si>
    <t xml:space="preserve">      Expenses</t>
  </si>
  <si>
    <t>Scottish Peace Network</t>
  </si>
  <si>
    <t>Co-op Bank current account, 31st December</t>
  </si>
  <si>
    <t>BANKS &amp; BALANCE</t>
  </si>
  <si>
    <t>Contribution to PEO salary</t>
  </si>
  <si>
    <t>GM Meeting expenses(ZOOM acc)</t>
  </si>
  <si>
    <t>Committees: PEWG; Noms etc.</t>
  </si>
  <si>
    <t>Office equipment: none</t>
  </si>
  <si>
    <t>Katrina McCrea (signed)</t>
  </si>
  <si>
    <t>IDEAS</t>
  </si>
  <si>
    <t>Equals card</t>
  </si>
  <si>
    <t>Total available</t>
  </si>
  <si>
    <t>Restricted Funds</t>
  </si>
  <si>
    <t>Receipts and Payments Account for the year ended 31st December 2023</t>
  </si>
  <si>
    <t>Notes to the accounts for the year ended 31st December 2023</t>
  </si>
  <si>
    <t>Stop Climate Chaos subs</t>
  </si>
  <si>
    <t>family weekend</t>
  </si>
  <si>
    <t>GM Contribution</t>
  </si>
  <si>
    <t>Peace Exhibitions</t>
  </si>
  <si>
    <t>Together subs</t>
  </si>
  <si>
    <t>Outreach</t>
  </si>
  <si>
    <t>Training</t>
  </si>
  <si>
    <t>Legal</t>
  </si>
  <si>
    <t xml:space="preserve">Legacy </t>
  </si>
  <si>
    <t>G</t>
  </si>
  <si>
    <t>H</t>
  </si>
  <si>
    <r>
      <t xml:space="preserve">Stop Climate Chaos </t>
    </r>
    <r>
      <rPr>
        <sz val="8"/>
        <color indexed="10"/>
        <rFont val="Verdana"/>
        <family val="2"/>
      </rPr>
      <t>one off donation not covered by budget</t>
    </r>
  </si>
  <si>
    <r>
      <t xml:space="preserve">GM agreed to support Peace Exhibition Expenses </t>
    </r>
    <r>
      <rPr>
        <sz val="8"/>
        <color indexed="10"/>
        <rFont val="Verdana"/>
        <family val="2"/>
      </rPr>
      <t>not covered by budget</t>
    </r>
  </si>
  <si>
    <t>Funds for healing</t>
  </si>
  <si>
    <t>This was set up with a company called Equals.</t>
  </si>
  <si>
    <t>I</t>
  </si>
  <si>
    <t xml:space="preserve">During 2021, GMfS agreed to open an account which would enable the GM Administrator to pay small expenses by use of a top up card.  </t>
  </si>
  <si>
    <t>Clerk to Trustees</t>
  </si>
  <si>
    <t>Robin Waterston (signed)</t>
  </si>
  <si>
    <t>GM agreed to donate this restricted fund to Friends Fellowship of Healing.  FFH have agreed to set up a restricted fund for the benefit of Friends in Scotland. Minute 23/03/14 refers</t>
  </si>
  <si>
    <t xml:space="preserve">thirtyone:eight </t>
  </si>
  <si>
    <t>Balance on 31st December 2023</t>
  </si>
  <si>
    <t>DEFICIT FOR THE YEAR</t>
  </si>
  <si>
    <t xml:space="preserve">Current Account Opening Balance 1st January </t>
  </si>
  <si>
    <t>`</t>
  </si>
  <si>
    <t>Scottish Faiths Action for Refugees</t>
  </si>
  <si>
    <r>
      <rPr>
        <sz val="8"/>
        <rFont val="Verdana"/>
        <family val="2"/>
      </rPr>
      <t>Deficit was</t>
    </r>
    <r>
      <rPr>
        <sz val="8"/>
        <color indexed="10"/>
        <rFont val="Verdana"/>
        <family val="2"/>
      </rPr>
      <t xml:space="preserve"> £2774.76, </t>
    </r>
    <r>
      <rPr>
        <sz val="8"/>
        <rFont val="Verdana"/>
        <family val="2"/>
      </rPr>
      <t xml:space="preserve">slightly under budget. 
However, with the two one off payments 
(Stop Climate Chaos and Peace Exhibition) 
agreed by GM during the year, 
the deficit increased to </t>
    </r>
    <r>
      <rPr>
        <sz val="8"/>
        <color indexed="10"/>
        <rFont val="Verdana"/>
        <family val="2"/>
      </rPr>
      <t>£4402.21</t>
    </r>
  </si>
  <si>
    <t>A deposit account was opened with Triodos Bank during 2013. 
There has been no activity on the account other than the addition of interest.</t>
  </si>
  <si>
    <t>£6,000 from Area Meetings and £4,000 from Reserves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</si>
</sst>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[$£-809]#,##0.00;[Red]\-[$£-809]#,##0.00"/>
  </numFmts>
  <fonts count="61">
    <font>
      <sz val="10"/>
      <name val="Verdana"/>
      <family val="2"/>
    </font>
    <font>
      <sz val="10"/>
      <name val="Arial"/>
      <family val="0"/>
    </font>
    <font>
      <sz val="11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u val="single"/>
      <sz val="11"/>
      <name val="Verdana"/>
      <family val="2"/>
    </font>
    <font>
      <i/>
      <sz val="10"/>
      <name val="Verdana"/>
      <family val="2"/>
    </font>
    <font>
      <sz val="9.5"/>
      <name val="Verdana"/>
      <family val="2"/>
    </font>
    <font>
      <i/>
      <sz val="9.5"/>
      <name val="Verdana"/>
      <family val="2"/>
    </font>
    <font>
      <b/>
      <i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b/>
      <sz val="9.5"/>
      <name val="Verdana"/>
      <family val="2"/>
    </font>
    <font>
      <sz val="8"/>
      <color indexed="18"/>
      <name val="Verdana"/>
      <family val="2"/>
    </font>
    <font>
      <i/>
      <u val="single"/>
      <sz val="8"/>
      <name val="Verdana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8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Verdana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Verdana"/>
      <family val="2"/>
    </font>
    <font>
      <sz val="11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4" fontId="7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6" fillId="0" borderId="0" xfId="0" applyNumberFormat="1" applyFont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Alignment="1">
      <alignment/>
    </xf>
    <xf numFmtId="4" fontId="10" fillId="0" borderId="11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4" fontId="13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/>
    </xf>
    <xf numFmtId="4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/>
    </xf>
    <xf numFmtId="0" fontId="17" fillId="0" borderId="0" xfId="57" applyFont="1">
      <alignment/>
      <protection/>
    </xf>
    <xf numFmtId="169" fontId="17" fillId="0" borderId="0" xfId="57" applyNumberFormat="1" applyFont="1">
      <alignment/>
      <protection/>
    </xf>
    <xf numFmtId="169" fontId="1" fillId="0" borderId="0" xfId="57" applyNumberFormat="1">
      <alignment/>
      <protection/>
    </xf>
    <xf numFmtId="4" fontId="1" fillId="0" borderId="0" xfId="57" applyNumberFormat="1">
      <alignment/>
      <protection/>
    </xf>
    <xf numFmtId="0" fontId="17" fillId="0" borderId="0" xfId="57" applyFont="1" applyBorder="1">
      <alignment/>
      <protection/>
    </xf>
    <xf numFmtId="169" fontId="17" fillId="0" borderId="0" xfId="57" applyNumberFormat="1" applyFont="1" applyBorder="1">
      <alignment/>
      <protection/>
    </xf>
    <xf numFmtId="0" fontId="7" fillId="0" borderId="0" xfId="0" applyFont="1" applyBorder="1" applyAlignment="1">
      <alignment/>
    </xf>
    <xf numFmtId="0" fontId="1" fillId="0" borderId="0" xfId="57" applyBorder="1">
      <alignment/>
      <protection/>
    </xf>
    <xf numFmtId="169" fontId="1" fillId="0" borderId="0" xfId="57" applyNumberFormat="1" applyBorder="1">
      <alignment/>
      <protection/>
    </xf>
    <xf numFmtId="4" fontId="1" fillId="0" borderId="0" xfId="57" applyNumberFormat="1" applyBorder="1">
      <alignment/>
      <protection/>
    </xf>
    <xf numFmtId="169" fontId="18" fillId="0" borderId="0" xfId="57" applyNumberFormat="1" applyFont="1" applyBorder="1">
      <alignment/>
      <protection/>
    </xf>
    <xf numFmtId="4" fontId="10" fillId="0" borderId="0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4" fontId="10" fillId="0" borderId="1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" fontId="13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10" fillId="0" borderId="0" xfId="0" applyFont="1" applyAlignment="1">
      <alignment vertical="top"/>
    </xf>
    <xf numFmtId="0" fontId="10" fillId="0" borderId="0" xfId="0" applyFont="1" applyFill="1" applyAlignment="1">
      <alignment wrapText="1"/>
    </xf>
    <xf numFmtId="4" fontId="10" fillId="0" borderId="0" xfId="0" applyNumberFormat="1" applyFont="1" applyFill="1" applyAlignment="1">
      <alignment horizontal="center" vertical="top"/>
    </xf>
    <xf numFmtId="4" fontId="10" fillId="0" borderId="0" xfId="0" applyNumberFormat="1" applyFont="1" applyAlignment="1">
      <alignment horizontal="right" vertical="top"/>
    </xf>
    <xf numFmtId="4" fontId="59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vertical="top"/>
    </xf>
    <xf numFmtId="4" fontId="10" fillId="0" borderId="0" xfId="0" applyNumberFormat="1" applyFont="1" applyAlignment="1">
      <alignment vertical="top"/>
    </xf>
    <xf numFmtId="0" fontId="10" fillId="0" borderId="0" xfId="0" applyFont="1" applyAlignment="1">
      <alignment vertical="top" wrapText="1"/>
    </xf>
    <xf numFmtId="1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4" fontId="59" fillId="0" borderId="0" xfId="0" applyNumberFormat="1" applyFont="1" applyBorder="1" applyAlignment="1">
      <alignment horizontal="center" vertical="top"/>
    </xf>
    <xf numFmtId="4" fontId="6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4" fontId="59" fillId="0" borderId="0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/>
    </xf>
    <xf numFmtId="0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" fontId="59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="86" zoomScaleNormal="86" zoomScaleSheetLayoutView="82" zoomScalePageLayoutView="0" workbookViewId="0" topLeftCell="A24">
      <selection activeCell="F82" sqref="F82"/>
    </sheetView>
  </sheetViews>
  <sheetFormatPr defaultColWidth="11.00390625" defaultRowHeight="12.75"/>
  <cols>
    <col min="1" max="1" width="10.125" style="2" customWidth="1"/>
    <col min="2" max="2" width="49.75390625" style="1" bestFit="1" customWidth="1"/>
    <col min="3" max="3" width="6.00390625" style="2" customWidth="1"/>
    <col min="4" max="4" width="14.125" style="3" customWidth="1"/>
    <col min="5" max="5" width="11.125" style="3" customWidth="1"/>
    <col min="6" max="6" width="12.875" style="1" bestFit="1" customWidth="1"/>
    <col min="7" max="7" width="14.375" style="4" bestFit="1" customWidth="1"/>
    <col min="8" max="8" width="4.375" style="1" customWidth="1"/>
    <col min="9" max="16384" width="11.00390625" style="1" customWidth="1"/>
  </cols>
  <sheetData>
    <row r="1" spans="1:7" ht="14.25">
      <c r="A1" s="109" t="s">
        <v>0</v>
      </c>
      <c r="B1" s="109"/>
      <c r="C1" s="109"/>
      <c r="D1" s="109"/>
      <c r="E1" s="109"/>
      <c r="F1" s="109"/>
      <c r="G1" s="109"/>
    </row>
    <row r="2" spans="1:6" ht="14.25">
      <c r="A2" s="8"/>
      <c r="B2" s="3"/>
      <c r="C2" s="8"/>
      <c r="F2" s="3"/>
    </row>
    <row r="3" spans="1:7" ht="14.25">
      <c r="A3" s="109" t="s">
        <v>1</v>
      </c>
      <c r="B3" s="109"/>
      <c r="C3" s="109"/>
      <c r="D3" s="109"/>
      <c r="E3" s="109"/>
      <c r="F3" s="109"/>
      <c r="G3" s="109"/>
    </row>
    <row r="4" spans="1:6" ht="14.25">
      <c r="A4" s="8"/>
      <c r="B4" s="3"/>
      <c r="C4" s="8"/>
      <c r="F4" s="3"/>
    </row>
    <row r="5" spans="1:7" ht="14.25">
      <c r="A5" s="109" t="s">
        <v>81</v>
      </c>
      <c r="B5" s="109"/>
      <c r="C5" s="109"/>
      <c r="D5" s="109"/>
      <c r="E5" s="109"/>
      <c r="F5" s="109"/>
      <c r="G5" s="109"/>
    </row>
    <row r="6" spans="1:6" ht="14.25">
      <c r="A6" s="8"/>
      <c r="B6" s="3"/>
      <c r="C6" s="8"/>
      <c r="F6" s="3"/>
    </row>
    <row r="7" spans="1:7" ht="14.25">
      <c r="A7" s="8"/>
      <c r="B7" s="3"/>
      <c r="C7" s="8" t="s">
        <v>2</v>
      </c>
      <c r="D7" s="46">
        <v>2023</v>
      </c>
      <c r="E7" s="47" t="s">
        <v>80</v>
      </c>
      <c r="F7" s="46">
        <v>2023</v>
      </c>
      <c r="G7" s="94">
        <v>2022</v>
      </c>
    </row>
    <row r="8" spans="1:7" ht="14.25">
      <c r="A8" s="8"/>
      <c r="B8" s="3"/>
      <c r="C8" s="6"/>
      <c r="D8" s="6" t="s">
        <v>3</v>
      </c>
      <c r="E8" s="6" t="s">
        <v>4</v>
      </c>
      <c r="F8" s="6"/>
      <c r="G8" s="95"/>
    </row>
    <row r="9" spans="1:7" ht="14.25">
      <c r="A9" s="8"/>
      <c r="B9" s="3"/>
      <c r="C9" s="6"/>
      <c r="D9" s="6" t="s">
        <v>5</v>
      </c>
      <c r="E9" s="6" t="s">
        <v>6</v>
      </c>
      <c r="F9" s="6" t="s">
        <v>7</v>
      </c>
      <c r="G9" s="95" t="s">
        <v>7</v>
      </c>
    </row>
    <row r="10" spans="1:7" ht="14.25">
      <c r="A10" s="8"/>
      <c r="B10" s="3"/>
      <c r="C10" s="5"/>
      <c r="D10" s="5" t="s">
        <v>8</v>
      </c>
      <c r="E10" s="5" t="s">
        <v>8</v>
      </c>
      <c r="F10" s="5" t="s">
        <v>8</v>
      </c>
      <c r="G10" s="96" t="s">
        <v>8</v>
      </c>
    </row>
    <row r="11" spans="1:7" ht="14.25">
      <c r="A11" s="8"/>
      <c r="B11" s="3"/>
      <c r="C11" s="43"/>
      <c r="E11" s="8" t="s">
        <v>9</v>
      </c>
      <c r="F11" s="3"/>
      <c r="G11" s="97"/>
    </row>
    <row r="12" spans="1:7" ht="14.25">
      <c r="A12" s="66" t="s">
        <v>10</v>
      </c>
      <c r="B12" s="3"/>
      <c r="C12" s="8"/>
      <c r="F12" s="3"/>
      <c r="G12" s="97"/>
    </row>
    <row r="13" spans="1:7" ht="14.25">
      <c r="A13" s="8"/>
      <c r="B13" s="3"/>
      <c r="C13" s="8"/>
      <c r="F13" s="3"/>
      <c r="G13" s="97"/>
    </row>
    <row r="14" spans="1:7" ht="14.25">
      <c r="A14" s="107" t="s">
        <v>11</v>
      </c>
      <c r="B14" s="107"/>
      <c r="C14" s="8"/>
      <c r="F14" s="3"/>
      <c r="G14" s="97"/>
    </row>
    <row r="15" spans="1:7" ht="14.25">
      <c r="A15" s="8"/>
      <c r="B15" s="3" t="s">
        <v>12</v>
      </c>
      <c r="C15" s="8" t="s">
        <v>13</v>
      </c>
      <c r="D15" s="3">
        <v>16204.81</v>
      </c>
      <c r="F15" s="3">
        <f>SUM(D15:E15)</f>
        <v>16204.81</v>
      </c>
      <c r="G15" s="97">
        <v>12666.67</v>
      </c>
    </row>
    <row r="16" spans="1:7" ht="14.25">
      <c r="A16" s="8"/>
      <c r="B16" s="3" t="s">
        <v>14</v>
      </c>
      <c r="C16" s="8" t="s">
        <v>15</v>
      </c>
      <c r="D16" s="3">
        <v>8000</v>
      </c>
      <c r="F16" s="3">
        <f>SUM(D16:E16)</f>
        <v>8000</v>
      </c>
      <c r="G16" s="97">
        <v>9400</v>
      </c>
    </row>
    <row r="17" spans="1:7" ht="14.25">
      <c r="A17" s="8"/>
      <c r="B17" s="3" t="s">
        <v>16</v>
      </c>
      <c r="C17" s="8"/>
      <c r="D17" s="3">
        <v>3242.63</v>
      </c>
      <c r="F17" s="3">
        <f>SUM(D17:E17)</f>
        <v>3242.63</v>
      </c>
      <c r="G17" s="97">
        <v>2528.88</v>
      </c>
    </row>
    <row r="18" spans="1:7" ht="14.25">
      <c r="A18" s="8"/>
      <c r="B18" s="3" t="s">
        <v>91</v>
      </c>
      <c r="C18" s="8"/>
      <c r="D18" s="3">
        <v>0</v>
      </c>
      <c r="F18" s="3">
        <f>SUM(D18:E18)</f>
        <v>0</v>
      </c>
      <c r="G18" s="97">
        <v>10000</v>
      </c>
    </row>
    <row r="19" spans="1:7" ht="14.25">
      <c r="A19" s="107" t="s">
        <v>17</v>
      </c>
      <c r="B19" s="107"/>
      <c r="C19" s="8"/>
      <c r="F19" s="3"/>
      <c r="G19" s="97"/>
    </row>
    <row r="20" spans="1:7" ht="14.25">
      <c r="A20" s="8"/>
      <c r="B20" s="3" t="s">
        <v>18</v>
      </c>
      <c r="C20" s="8"/>
      <c r="D20" s="3">
        <v>2084</v>
      </c>
      <c r="F20" s="3">
        <f>SUM(D20:E20)</f>
        <v>2084</v>
      </c>
      <c r="G20" s="97">
        <v>0</v>
      </c>
    </row>
    <row r="21" spans="1:7" ht="14.25">
      <c r="A21" s="8"/>
      <c r="B21" s="3"/>
      <c r="C21" s="8"/>
      <c r="F21" s="3"/>
      <c r="G21" s="97"/>
    </row>
    <row r="22" spans="1:7" ht="14.25">
      <c r="A22" s="107" t="s">
        <v>19</v>
      </c>
      <c r="B22" s="107"/>
      <c r="C22" s="8"/>
      <c r="F22" s="3"/>
      <c r="G22" s="97"/>
    </row>
    <row r="23" spans="1:9" ht="14.25">
      <c r="A23" s="8"/>
      <c r="B23" s="3" t="s">
        <v>20</v>
      </c>
      <c r="C23" s="8" t="s">
        <v>52</v>
      </c>
      <c r="D23" s="3">
        <v>1754</v>
      </c>
      <c r="F23" s="3">
        <f>SUM(D23:E23)</f>
        <v>1754</v>
      </c>
      <c r="G23" s="97">
        <v>4342</v>
      </c>
      <c r="I23" s="7"/>
    </row>
    <row r="24" spans="1:9" ht="15" thickBot="1">
      <c r="A24" s="8"/>
      <c r="B24" s="3"/>
      <c r="C24" s="8"/>
      <c r="F24" s="3"/>
      <c r="G24" s="98"/>
      <c r="I24" s="7"/>
    </row>
    <row r="25" spans="1:9" ht="15" thickBot="1">
      <c r="A25" s="8"/>
      <c r="B25" s="69" t="s">
        <v>21</v>
      </c>
      <c r="C25" s="70"/>
      <c r="D25" s="71">
        <f>SUM(D15:D24)</f>
        <v>31285.44</v>
      </c>
      <c r="E25" s="71"/>
      <c r="F25" s="71">
        <f>SUM(F15:F23)</f>
        <v>31285.44</v>
      </c>
      <c r="G25" s="99">
        <f>SUM(G15:G23)</f>
        <v>38937.55</v>
      </c>
      <c r="I25" s="105"/>
    </row>
    <row r="26" spans="1:9" ht="14.25">
      <c r="A26" s="8"/>
      <c r="B26" s="3"/>
      <c r="C26" s="8"/>
      <c r="F26" s="3"/>
      <c r="G26" s="97"/>
      <c r="I26" s="7"/>
    </row>
    <row r="27" spans="1:9" ht="14.25">
      <c r="A27" s="8"/>
      <c r="B27" s="3"/>
      <c r="C27" s="8"/>
      <c r="F27" s="3"/>
      <c r="G27" s="97"/>
      <c r="I27" s="7"/>
    </row>
    <row r="28" spans="1:7" ht="14.25">
      <c r="A28" s="106" t="s">
        <v>22</v>
      </c>
      <c r="B28" s="106"/>
      <c r="C28" s="8"/>
      <c r="F28" s="3"/>
      <c r="G28" s="97"/>
    </row>
    <row r="29" spans="1:7" ht="14.25">
      <c r="A29" s="8"/>
      <c r="B29" s="3"/>
      <c r="C29" s="8"/>
      <c r="F29" s="3"/>
      <c r="G29" s="97"/>
    </row>
    <row r="30" spans="1:7" ht="14.25">
      <c r="A30" s="107" t="s">
        <v>23</v>
      </c>
      <c r="B30" s="107"/>
      <c r="C30" s="8"/>
      <c r="D30" s="3">
        <v>0</v>
      </c>
      <c r="F30" s="3">
        <f>SUM(D30:E30)</f>
        <v>0</v>
      </c>
      <c r="G30" s="98">
        <v>0</v>
      </c>
    </row>
    <row r="31" spans="1:7" ht="14.25">
      <c r="A31" s="8"/>
      <c r="B31" s="3"/>
      <c r="C31" s="8"/>
      <c r="F31" s="3"/>
      <c r="G31" s="98"/>
    </row>
    <row r="32" spans="1:7" ht="14.25">
      <c r="A32" s="107" t="s">
        <v>24</v>
      </c>
      <c r="B32" s="107"/>
      <c r="C32" s="8"/>
      <c r="F32" s="3"/>
      <c r="G32" s="98"/>
    </row>
    <row r="33" spans="1:7" ht="14.25">
      <c r="A33" s="8"/>
      <c r="B33" s="3" t="s">
        <v>18</v>
      </c>
      <c r="C33" s="8"/>
      <c r="D33" s="3">
        <v>2055</v>
      </c>
      <c r="F33" s="3">
        <f>SUM(D33:E33)</f>
        <v>2055</v>
      </c>
      <c r="G33" s="98">
        <v>0</v>
      </c>
    </row>
    <row r="34" spans="1:7" ht="14.25">
      <c r="A34" s="107" t="s">
        <v>25</v>
      </c>
      <c r="B34" s="107"/>
      <c r="C34" s="8"/>
      <c r="F34" s="3"/>
      <c r="G34" s="98"/>
    </row>
    <row r="35" spans="1:7" ht="14.25">
      <c r="A35" s="46"/>
      <c r="B35" s="3" t="s">
        <v>26</v>
      </c>
      <c r="C35" s="8"/>
      <c r="D35" s="3">
        <v>6578.26</v>
      </c>
      <c r="F35" s="3">
        <v>6578.26</v>
      </c>
      <c r="G35" s="98">
        <v>5674.82</v>
      </c>
    </row>
    <row r="36" spans="1:7" ht="14.25">
      <c r="A36" s="46"/>
      <c r="B36" s="3" t="s">
        <v>27</v>
      </c>
      <c r="C36" s="8"/>
      <c r="D36" s="3">
        <v>1577.17</v>
      </c>
      <c r="F36" s="3">
        <v>1577.17</v>
      </c>
      <c r="G36" s="98">
        <v>621.93</v>
      </c>
    </row>
    <row r="37" spans="1:10" ht="14.25">
      <c r="A37" s="46"/>
      <c r="B37" s="3" t="s">
        <v>28</v>
      </c>
      <c r="C37" s="8" t="s">
        <v>30</v>
      </c>
      <c r="D37" s="3">
        <v>5095</v>
      </c>
      <c r="F37" s="3">
        <v>5095</v>
      </c>
      <c r="G37" s="98">
        <v>4520</v>
      </c>
      <c r="J37" s="1" t="s">
        <v>107</v>
      </c>
    </row>
    <row r="38" spans="1:7" ht="14.25">
      <c r="A38" s="46"/>
      <c r="B38" s="3" t="s">
        <v>29</v>
      </c>
      <c r="C38" s="8"/>
      <c r="D38" s="3">
        <v>1158</v>
      </c>
      <c r="F38" s="3">
        <v>1158</v>
      </c>
      <c r="G38" s="98">
        <v>1640.07</v>
      </c>
    </row>
    <row r="39" spans="1:7" ht="14.25">
      <c r="A39" s="46"/>
      <c r="B39" s="3" t="s">
        <v>73</v>
      </c>
      <c r="C39" s="8"/>
      <c r="D39" s="3">
        <v>439.62</v>
      </c>
      <c r="F39" s="3">
        <v>439.62</v>
      </c>
      <c r="G39" s="98">
        <v>0</v>
      </c>
    </row>
    <row r="40" spans="1:7" ht="14.25">
      <c r="A40" s="46"/>
      <c r="B40" s="3" t="s">
        <v>66</v>
      </c>
      <c r="C40" s="8"/>
      <c r="D40" s="3">
        <v>1115.03</v>
      </c>
      <c r="F40" s="3">
        <v>1115.03</v>
      </c>
      <c r="G40" s="98">
        <v>0</v>
      </c>
    </row>
    <row r="41" spans="1:10" ht="14.25">
      <c r="A41" s="46"/>
      <c r="B41" s="3" t="s">
        <v>74</v>
      </c>
      <c r="C41" s="8"/>
      <c r="D41" s="3">
        <v>614.6</v>
      </c>
      <c r="F41" s="3">
        <v>614.6</v>
      </c>
      <c r="G41" s="98"/>
      <c r="J41" s="3"/>
    </row>
    <row r="42" spans="1:10" ht="14.25">
      <c r="A42" s="46"/>
      <c r="B42" s="3" t="s">
        <v>72</v>
      </c>
      <c r="C42" s="8" t="s">
        <v>31</v>
      </c>
      <c r="D42" s="3">
        <v>10000</v>
      </c>
      <c r="F42" s="3">
        <v>10000</v>
      </c>
      <c r="G42" s="98">
        <v>10000</v>
      </c>
      <c r="J42" s="3"/>
    </row>
    <row r="43" spans="1:7" ht="14.25">
      <c r="A43" s="46"/>
      <c r="B43" s="3" t="s">
        <v>86</v>
      </c>
      <c r="C43" s="8" t="s">
        <v>33</v>
      </c>
      <c r="D43" s="3">
        <v>1005.6</v>
      </c>
      <c r="F43" s="3">
        <v>1005.6</v>
      </c>
      <c r="G43" s="98"/>
    </row>
    <row r="44" spans="1:7" ht="14.25">
      <c r="A44" s="46"/>
      <c r="B44" s="3" t="s">
        <v>67</v>
      </c>
      <c r="C44" s="8"/>
      <c r="F44" s="3"/>
      <c r="G44" s="98">
        <v>4580.52</v>
      </c>
    </row>
    <row r="45" spans="1:7" ht="14.25">
      <c r="A45" s="46"/>
      <c r="B45" s="67" t="s">
        <v>20</v>
      </c>
      <c r="C45" s="8"/>
      <c r="D45" s="44">
        <v>2386.95</v>
      </c>
      <c r="F45" s="44">
        <v>2386.95</v>
      </c>
      <c r="G45" s="100">
        <v>514.25</v>
      </c>
    </row>
    <row r="46" spans="1:7" ht="14.25">
      <c r="A46" s="46"/>
      <c r="B46" s="3" t="s">
        <v>88</v>
      </c>
      <c r="C46" s="8"/>
      <c r="D46" s="3">
        <v>140</v>
      </c>
      <c r="F46" s="3">
        <v>140</v>
      </c>
      <c r="G46" s="97"/>
    </row>
    <row r="47" spans="1:7" ht="14.25">
      <c r="A47" s="46"/>
      <c r="B47" s="3" t="s">
        <v>89</v>
      </c>
      <c r="C47" s="8"/>
      <c r="D47" s="44">
        <v>695</v>
      </c>
      <c r="F47" s="44">
        <v>695</v>
      </c>
      <c r="G47" s="100"/>
    </row>
    <row r="48" spans="1:7" ht="14.25">
      <c r="A48" s="46"/>
      <c r="B48" s="3" t="s">
        <v>90</v>
      </c>
      <c r="C48" s="8"/>
      <c r="D48" s="3">
        <v>1200</v>
      </c>
      <c r="F48" s="3">
        <v>1200</v>
      </c>
      <c r="G48" s="98">
        <v>759.1</v>
      </c>
    </row>
    <row r="49" spans="1:7" ht="14.25">
      <c r="A49" s="46"/>
      <c r="B49" s="3" t="s">
        <v>96</v>
      </c>
      <c r="C49" s="8" t="s">
        <v>92</v>
      </c>
      <c r="E49" s="3">
        <v>1627.42</v>
      </c>
      <c r="F49" s="3">
        <v>1627.42</v>
      </c>
      <c r="G49" s="98">
        <v>0</v>
      </c>
    </row>
    <row r="50" ht="14.25">
      <c r="G50" s="97"/>
    </row>
    <row r="51" spans="1:7" ht="14.25">
      <c r="A51" s="107" t="s">
        <v>32</v>
      </c>
      <c r="B51" s="107"/>
      <c r="C51" s="8"/>
      <c r="F51" s="3"/>
      <c r="G51" s="98">
        <v>907.34</v>
      </c>
    </row>
    <row r="52" spans="1:7" ht="15" thickBot="1">
      <c r="A52" s="8"/>
      <c r="B52" s="3"/>
      <c r="C52" s="8"/>
      <c r="F52" s="3"/>
      <c r="G52" s="97"/>
    </row>
    <row r="53" spans="1:9" ht="15" thickBot="1">
      <c r="A53" s="8"/>
      <c r="B53" s="69" t="s">
        <v>34</v>
      </c>
      <c r="C53" s="70"/>
      <c r="D53" s="71">
        <f>SUM(D33:D52)</f>
        <v>34060.229999999996</v>
      </c>
      <c r="E53" s="71">
        <f>SUM(E30:E51)</f>
        <v>1627.42</v>
      </c>
      <c r="F53" s="71">
        <f>E53+D53</f>
        <v>35687.649999999994</v>
      </c>
      <c r="G53" s="104">
        <f>SUM(G30:G51)</f>
        <v>29218.03</v>
      </c>
      <c r="I53" s="3"/>
    </row>
    <row r="54" spans="1:7" ht="14.25">
      <c r="A54" s="8"/>
      <c r="B54" s="3"/>
      <c r="C54" s="8"/>
      <c r="F54" s="3"/>
      <c r="G54" s="97"/>
    </row>
    <row r="55" spans="1:7" ht="14.25">
      <c r="A55" s="8"/>
      <c r="B55" s="3" t="s">
        <v>35</v>
      </c>
      <c r="C55" s="8" t="s">
        <v>93</v>
      </c>
      <c r="F55" s="90">
        <f>F25-F53</f>
        <v>-4402.2099999999955</v>
      </c>
      <c r="G55" s="98">
        <v>9719.52</v>
      </c>
    </row>
    <row r="56" spans="1:9" ht="14.25">
      <c r="A56" s="8"/>
      <c r="B56" s="3"/>
      <c r="C56" s="8"/>
      <c r="F56" s="3"/>
      <c r="G56" s="97"/>
      <c r="I56" s="3"/>
    </row>
    <row r="57" spans="1:7" ht="14.25">
      <c r="A57" s="68" t="s">
        <v>36</v>
      </c>
      <c r="B57" s="67"/>
      <c r="C57" s="8"/>
      <c r="F57" s="3"/>
      <c r="G57" s="97"/>
    </row>
    <row r="58" spans="1:7" ht="14.25">
      <c r="A58" s="66"/>
      <c r="B58" s="3"/>
      <c r="C58" s="8"/>
      <c r="F58" s="3"/>
      <c r="G58" s="97"/>
    </row>
    <row r="59" spans="1:7" ht="14.25">
      <c r="A59" s="8"/>
      <c r="B59" s="3" t="s">
        <v>106</v>
      </c>
      <c r="C59" s="8"/>
      <c r="D59" s="3">
        <v>16586.64</v>
      </c>
      <c r="F59" s="3">
        <v>16586.64</v>
      </c>
      <c r="G59" s="98">
        <v>37694.55</v>
      </c>
    </row>
    <row r="60" spans="1:7" ht="14.25">
      <c r="A60" s="8"/>
      <c r="B60" s="3" t="s">
        <v>37</v>
      </c>
      <c r="C60" s="8"/>
      <c r="D60" s="90">
        <f>F55</f>
        <v>-4402.2099999999955</v>
      </c>
      <c r="F60" s="90">
        <v>-4402.21</v>
      </c>
      <c r="G60" s="98">
        <v>9719.52</v>
      </c>
    </row>
    <row r="61" spans="1:7" ht="14.25">
      <c r="A61" s="8"/>
      <c r="B61" s="3"/>
      <c r="C61" s="8"/>
      <c r="D61" s="8"/>
      <c r="E61" s="8"/>
      <c r="F61" s="8"/>
      <c r="G61" s="103"/>
    </row>
    <row r="62" spans="1:7" ht="14.25">
      <c r="A62" s="8"/>
      <c r="B62" s="3" t="s">
        <v>104</v>
      </c>
      <c r="C62" s="8"/>
      <c r="D62" s="45">
        <f>SUM(D59:D60)</f>
        <v>12184.430000000004</v>
      </c>
      <c r="E62" s="45"/>
      <c r="F62" s="93">
        <f>SUM(D62:E62)</f>
        <v>12184.430000000004</v>
      </c>
      <c r="G62" s="102">
        <f>G59+G60</f>
        <v>47414.07000000001</v>
      </c>
    </row>
    <row r="63" spans="1:9" ht="14.25">
      <c r="A63" s="8"/>
      <c r="B63" s="3"/>
      <c r="C63" s="8"/>
      <c r="F63" s="3"/>
      <c r="G63" s="97"/>
      <c r="I63" s="3"/>
    </row>
    <row r="64" spans="1:7" ht="14.25">
      <c r="A64" s="8"/>
      <c r="B64" s="3"/>
      <c r="C64" s="8"/>
      <c r="F64" s="3"/>
      <c r="G64" s="97"/>
    </row>
    <row r="65" spans="1:7" ht="14.25">
      <c r="A65" s="110" t="s">
        <v>38</v>
      </c>
      <c r="B65" s="110"/>
      <c r="C65" s="110"/>
      <c r="D65" s="110"/>
      <c r="F65" s="3"/>
      <c r="G65" s="97"/>
    </row>
    <row r="66" spans="1:9" ht="14.25">
      <c r="A66" s="8"/>
      <c r="B66" s="3" t="s">
        <v>70</v>
      </c>
      <c r="C66" s="8"/>
      <c r="F66" s="3">
        <v>12184.43</v>
      </c>
      <c r="G66" s="98">
        <v>16586.64</v>
      </c>
      <c r="I66" s="3"/>
    </row>
    <row r="67" spans="1:7" ht="14.25">
      <c r="A67" s="8"/>
      <c r="B67" s="10" t="s">
        <v>39</v>
      </c>
      <c r="C67" s="8"/>
      <c r="F67" s="3">
        <v>0</v>
      </c>
      <c r="G67" s="98">
        <v>0</v>
      </c>
    </row>
    <row r="68" spans="1:9" ht="14.25">
      <c r="A68" s="8"/>
      <c r="B68" s="3" t="s">
        <v>40</v>
      </c>
      <c r="C68" s="8"/>
      <c r="F68" s="3">
        <v>31218.08</v>
      </c>
      <c r="G68" s="98">
        <v>30779.06</v>
      </c>
      <c r="I68" s="3"/>
    </row>
    <row r="69" spans="1:9" ht="14.25">
      <c r="A69" s="8"/>
      <c r="B69" s="3"/>
      <c r="C69" s="8"/>
      <c r="F69" s="3"/>
      <c r="G69" s="98"/>
      <c r="I69" s="3"/>
    </row>
    <row r="70" spans="1:7" ht="14.25">
      <c r="A70" s="8"/>
      <c r="B70" s="3" t="s">
        <v>78</v>
      </c>
      <c r="C70" s="8" t="s">
        <v>98</v>
      </c>
      <c r="F70" s="3">
        <v>83.32</v>
      </c>
      <c r="G70" s="98">
        <v>193.14</v>
      </c>
    </row>
    <row r="71" spans="1:7" ht="14.25">
      <c r="A71" s="8"/>
      <c r="B71" s="3"/>
      <c r="C71" s="8"/>
      <c r="F71" s="3"/>
      <c r="G71" s="97"/>
    </row>
    <row r="72" spans="1:9" ht="14.25">
      <c r="A72" s="8"/>
      <c r="B72" s="3" t="s">
        <v>79</v>
      </c>
      <c r="C72" s="8"/>
      <c r="F72" s="93">
        <f>SUM(F66:F71)</f>
        <v>43485.83</v>
      </c>
      <c r="G72" s="101">
        <f>SUM(G66:G71)</f>
        <v>47558.84</v>
      </c>
      <c r="I72" s="3"/>
    </row>
    <row r="74" spans="1:2" ht="14.25">
      <c r="A74" s="108" t="s">
        <v>41</v>
      </c>
      <c r="B74" s="108"/>
    </row>
    <row r="75" ht="14.25">
      <c r="B75" s="1" t="s">
        <v>75</v>
      </c>
    </row>
    <row r="78" spans="2:6" ht="14.25">
      <c r="B78" s="9" t="s">
        <v>42</v>
      </c>
      <c r="F78" s="9"/>
    </row>
    <row r="79" ht="14.25">
      <c r="B79" s="9"/>
    </row>
    <row r="80" spans="2:6" ht="14.25">
      <c r="B80" s="9"/>
      <c r="D80" s="3" t="s">
        <v>76</v>
      </c>
      <c r="F80" s="88"/>
    </row>
    <row r="82" spans="2:6" ht="14.25">
      <c r="B82" s="9"/>
      <c r="F82" s="87"/>
    </row>
    <row r="83" spans="2:6" ht="14.25">
      <c r="B83" s="9" t="s">
        <v>100</v>
      </c>
      <c r="F83" s="9"/>
    </row>
    <row r="84" ht="14.25">
      <c r="D84" s="3" t="s">
        <v>101</v>
      </c>
    </row>
  </sheetData>
  <sheetProtection selectLockedCells="1" selectUnlockedCells="1"/>
  <mergeCells count="13">
    <mergeCell ref="A22:B22"/>
    <mergeCell ref="A30:B30"/>
    <mergeCell ref="A32:B32"/>
    <mergeCell ref="A28:B28"/>
    <mergeCell ref="A34:B34"/>
    <mergeCell ref="A51:B51"/>
    <mergeCell ref="A74:B74"/>
    <mergeCell ref="A1:G1"/>
    <mergeCell ref="A3:G3"/>
    <mergeCell ref="A5:G5"/>
    <mergeCell ref="A65:D65"/>
    <mergeCell ref="A14:B14"/>
    <mergeCell ref="A19:B19"/>
  </mergeCells>
  <printOptions/>
  <pageMargins left="0.7480314960629921" right="0.7480314960629921" top="0.5905511811023623" bottom="0.3937007874015748" header="0.5118110236220472" footer="0.5118110236220472"/>
  <pageSetup horizontalDpi="360" verticalDpi="36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1"/>
  <sheetViews>
    <sheetView zoomScale="120" zoomScaleNormal="120" zoomScalePageLayoutView="0" workbookViewId="0" topLeftCell="A45">
      <selection activeCell="D53" sqref="D53"/>
    </sheetView>
  </sheetViews>
  <sheetFormatPr defaultColWidth="11.00390625" defaultRowHeight="12.75"/>
  <cols>
    <col min="1" max="1" width="5.00390625" style="11" customWidth="1"/>
    <col min="2" max="2" width="33.875" style="11" customWidth="1"/>
    <col min="3" max="3" width="20.875" style="61" customWidth="1"/>
    <col min="4" max="4" width="10.75390625" style="12" customWidth="1"/>
    <col min="5" max="5" width="8.625" style="11" customWidth="1"/>
    <col min="6" max="6" width="10.75390625" style="13" customWidth="1"/>
    <col min="7" max="8" width="11.00390625" style="11" customWidth="1"/>
    <col min="9" max="9" width="3.625" style="11" customWidth="1"/>
    <col min="10" max="16384" width="11.00390625" style="11" customWidth="1"/>
  </cols>
  <sheetData>
    <row r="1" spans="1:8" ht="9.75" customHeight="1">
      <c r="A1" s="111" t="s">
        <v>0</v>
      </c>
      <c r="B1" s="111"/>
      <c r="C1" s="111"/>
      <c r="D1" s="111"/>
      <c r="E1" s="111"/>
      <c r="F1" s="111"/>
      <c r="G1" s="15"/>
      <c r="H1" s="15"/>
    </row>
    <row r="2" spans="1:8" ht="9.75" customHeight="1">
      <c r="A2" s="14"/>
      <c r="B2" s="14"/>
      <c r="C2" s="14"/>
      <c r="D2" s="14"/>
      <c r="E2" s="14"/>
      <c r="F2" s="14"/>
      <c r="G2" s="15"/>
      <c r="H2" s="15"/>
    </row>
    <row r="3" spans="1:8" ht="9.75" customHeight="1">
      <c r="A3" s="111" t="s">
        <v>1</v>
      </c>
      <c r="B3" s="111"/>
      <c r="C3" s="111"/>
      <c r="D3" s="111"/>
      <c r="E3" s="111"/>
      <c r="F3" s="111"/>
      <c r="G3" s="15"/>
      <c r="H3" s="15"/>
    </row>
    <row r="4" spans="1:8" ht="9.75" customHeight="1">
      <c r="A4" s="14"/>
      <c r="B4" s="14"/>
      <c r="C4" s="14"/>
      <c r="D4" s="14"/>
      <c r="E4" s="14"/>
      <c r="F4" s="14"/>
      <c r="G4" s="15"/>
      <c r="H4" s="15"/>
    </row>
    <row r="5" spans="1:8" ht="9.75" customHeight="1">
      <c r="A5" s="111" t="s">
        <v>82</v>
      </c>
      <c r="B5" s="111"/>
      <c r="C5" s="111"/>
      <c r="D5" s="111"/>
      <c r="E5" s="111"/>
      <c r="F5" s="111"/>
      <c r="G5" s="15"/>
      <c r="H5" s="15"/>
    </row>
    <row r="6" spans="1:8" ht="9.75" customHeight="1">
      <c r="A6" s="14"/>
      <c r="B6" s="14"/>
      <c r="C6" s="14"/>
      <c r="D6" s="14"/>
      <c r="E6" s="14"/>
      <c r="F6" s="14"/>
      <c r="G6" s="15"/>
      <c r="H6" s="15"/>
    </row>
    <row r="7" spans="1:8" ht="9.75" customHeight="1">
      <c r="A7" s="15" t="s">
        <v>43</v>
      </c>
      <c r="B7" s="15"/>
      <c r="C7" s="16">
        <v>2023</v>
      </c>
      <c r="D7" s="15"/>
      <c r="E7" s="17">
        <v>2022</v>
      </c>
      <c r="G7" s="15"/>
      <c r="H7" s="15"/>
    </row>
    <row r="8" spans="1:8" ht="9.75" customHeight="1">
      <c r="A8" s="15"/>
      <c r="B8" s="15"/>
      <c r="C8" s="18" t="s">
        <v>8</v>
      </c>
      <c r="D8" s="19"/>
      <c r="E8" s="20" t="s">
        <v>8</v>
      </c>
      <c r="G8" s="15"/>
      <c r="H8" s="15"/>
    </row>
    <row r="9" spans="1:12" ht="9.75" customHeight="1">
      <c r="A9" s="21" t="s">
        <v>10</v>
      </c>
      <c r="B9" s="15"/>
      <c r="C9" s="22"/>
      <c r="D9" s="15"/>
      <c r="E9" s="23"/>
      <c r="G9" s="62"/>
      <c r="H9" s="63"/>
      <c r="I9" s="54"/>
      <c r="J9" s="54"/>
      <c r="K9" s="54"/>
      <c r="L9" s="54"/>
    </row>
    <row r="10" spans="1:12" ht="9.75" customHeight="1">
      <c r="A10" s="15" t="s">
        <v>13</v>
      </c>
      <c r="B10" s="24" t="s">
        <v>44</v>
      </c>
      <c r="C10" s="59"/>
      <c r="D10" s="15"/>
      <c r="E10" s="26"/>
      <c r="G10" s="52"/>
      <c r="H10" s="52"/>
      <c r="I10" s="53"/>
      <c r="J10" s="53"/>
      <c r="K10" s="52"/>
      <c r="L10" s="53"/>
    </row>
    <row r="11" spans="1:23" ht="9.75" customHeight="1">
      <c r="A11" s="15"/>
      <c r="B11" s="15" t="s">
        <v>45</v>
      </c>
      <c r="C11" s="22">
        <v>1898.31</v>
      </c>
      <c r="D11" s="35"/>
      <c r="E11" s="34">
        <v>1509.69</v>
      </c>
      <c r="G11" s="29"/>
      <c r="H11" s="29"/>
      <c r="I11" s="29"/>
      <c r="J11" s="29"/>
      <c r="K11" s="29"/>
      <c r="L11" s="29"/>
      <c r="M11" s="49"/>
      <c r="N11" s="48"/>
      <c r="O11" s="49"/>
      <c r="P11" s="52"/>
      <c r="Q11" s="52"/>
      <c r="R11" s="53"/>
      <c r="S11" s="53"/>
      <c r="T11" s="52"/>
      <c r="U11" s="53"/>
      <c r="V11" s="53"/>
      <c r="W11" s="54"/>
    </row>
    <row r="12" spans="1:23" ht="9.75" customHeight="1">
      <c r="A12" s="15"/>
      <c r="B12" s="15" t="s">
        <v>46</v>
      </c>
      <c r="C12" s="22">
        <v>3229.58</v>
      </c>
      <c r="D12" s="35"/>
      <c r="E12" s="34">
        <v>2559.11</v>
      </c>
      <c r="G12" s="55"/>
      <c r="H12" s="55"/>
      <c r="I12" s="56"/>
      <c r="J12" s="56"/>
      <c r="K12" s="56"/>
      <c r="L12" s="57"/>
      <c r="M12"/>
      <c r="N12"/>
      <c r="O12"/>
      <c r="P12" s="29"/>
      <c r="Q12" s="29"/>
      <c r="R12" s="29"/>
      <c r="S12" s="29"/>
      <c r="T12" s="29"/>
      <c r="U12" s="29"/>
      <c r="V12" s="29"/>
      <c r="W12" s="54"/>
    </row>
    <row r="13" spans="1:23" ht="9.75" customHeight="1">
      <c r="A13" s="15"/>
      <c r="B13" s="15" t="s">
        <v>47</v>
      </c>
      <c r="C13" s="22">
        <v>5680.47</v>
      </c>
      <c r="D13" s="35"/>
      <c r="E13" s="34">
        <v>4400.2</v>
      </c>
      <c r="G13" s="29"/>
      <c r="H13" s="29"/>
      <c r="I13" s="29"/>
      <c r="J13" s="29"/>
      <c r="K13" s="29"/>
      <c r="L13" s="29"/>
      <c r="M13" s="50"/>
      <c r="N13" s="50"/>
      <c r="O13" s="51"/>
      <c r="P13" s="55"/>
      <c r="Q13" s="55"/>
      <c r="R13" s="56"/>
      <c r="S13" s="56"/>
      <c r="T13" s="56"/>
      <c r="U13" s="57"/>
      <c r="V13" s="56"/>
      <c r="W13" s="54"/>
    </row>
    <row r="14" spans="1:23" ht="9.75" customHeight="1">
      <c r="A14" s="15"/>
      <c r="B14" s="15" t="s">
        <v>48</v>
      </c>
      <c r="C14" s="22">
        <v>5396.45</v>
      </c>
      <c r="D14" s="35"/>
      <c r="E14" s="34">
        <v>4197.67</v>
      </c>
      <c r="G14" s="55"/>
      <c r="H14" s="55"/>
      <c r="I14" s="56"/>
      <c r="J14" s="56"/>
      <c r="K14" s="56"/>
      <c r="L14" s="57"/>
      <c r="M14"/>
      <c r="N14"/>
      <c r="O14"/>
      <c r="P14" s="29"/>
      <c r="Q14" s="29"/>
      <c r="R14" s="29"/>
      <c r="S14" s="29"/>
      <c r="T14" s="29"/>
      <c r="U14" s="29"/>
      <c r="V14" s="29"/>
      <c r="W14" s="54"/>
    </row>
    <row r="15" spans="1:23" ht="9.75" customHeight="1">
      <c r="A15" s="15"/>
      <c r="B15" s="15"/>
      <c r="C15" s="59"/>
      <c r="D15" s="35"/>
      <c r="E15" s="26"/>
      <c r="G15" s="29"/>
      <c r="H15" s="29"/>
      <c r="I15" s="29"/>
      <c r="J15" s="29"/>
      <c r="K15" s="29"/>
      <c r="L15" s="29"/>
      <c r="M15" s="50"/>
      <c r="N15" s="50"/>
      <c r="O15" s="51"/>
      <c r="P15" s="55"/>
      <c r="Q15" s="55"/>
      <c r="R15" s="56"/>
      <c r="S15" s="56"/>
      <c r="T15" s="56"/>
      <c r="U15" s="57"/>
      <c r="V15" s="56"/>
      <c r="W15" s="54"/>
    </row>
    <row r="16" spans="1:23" ht="9.75" customHeight="1">
      <c r="A16" s="15"/>
      <c r="B16" s="15" t="s">
        <v>49</v>
      </c>
      <c r="C16" s="60">
        <f>SUM(C11:C15)</f>
        <v>16204.810000000001</v>
      </c>
      <c r="D16" s="35"/>
      <c r="E16" s="37">
        <f>SUM(E11:E15)</f>
        <v>12666.67</v>
      </c>
      <c r="G16" s="55"/>
      <c r="H16" s="55"/>
      <c r="I16" s="56"/>
      <c r="J16" s="56"/>
      <c r="K16" s="56"/>
      <c r="L16" s="56"/>
      <c r="M16"/>
      <c r="N16"/>
      <c r="O16"/>
      <c r="P16" s="29"/>
      <c r="Q16" s="29"/>
      <c r="R16" s="29"/>
      <c r="S16" s="29"/>
      <c r="T16" s="29"/>
      <c r="U16" s="29"/>
      <c r="V16" s="29"/>
      <c r="W16" s="54"/>
    </row>
    <row r="17" spans="1:23" ht="9.75" customHeight="1">
      <c r="A17" s="15"/>
      <c r="B17" s="15"/>
      <c r="C17" s="22"/>
      <c r="D17" s="35"/>
      <c r="E17" s="26"/>
      <c r="G17" s="29"/>
      <c r="H17" s="29"/>
      <c r="I17" s="29"/>
      <c r="J17" s="29"/>
      <c r="K17" s="29"/>
      <c r="L17" s="29"/>
      <c r="M17" s="50"/>
      <c r="N17" s="50"/>
      <c r="O17" s="50"/>
      <c r="P17" s="55"/>
      <c r="Q17" s="55"/>
      <c r="R17" s="56"/>
      <c r="S17" s="56"/>
      <c r="T17" s="56"/>
      <c r="U17" s="56"/>
      <c r="V17" s="58"/>
      <c r="W17" s="54"/>
    </row>
    <row r="18" spans="1:23" ht="9.75" customHeight="1">
      <c r="A18" s="15" t="s">
        <v>15</v>
      </c>
      <c r="B18" s="24" t="s">
        <v>14</v>
      </c>
      <c r="C18" s="59"/>
      <c r="D18" s="34"/>
      <c r="E18" s="26"/>
      <c r="G18" s="55"/>
      <c r="H18" s="55"/>
      <c r="I18" s="56"/>
      <c r="J18" s="56"/>
      <c r="K18" s="56"/>
      <c r="L18" s="57"/>
      <c r="M18"/>
      <c r="N18"/>
      <c r="O18"/>
      <c r="P18" s="29"/>
      <c r="Q18" s="29"/>
      <c r="R18" s="29"/>
      <c r="S18" s="29"/>
      <c r="T18" s="29"/>
      <c r="U18" s="29"/>
      <c r="V18" s="29"/>
      <c r="W18" s="54"/>
    </row>
    <row r="19" spans="1:23" ht="9.75" customHeight="1">
      <c r="A19" s="15"/>
      <c r="B19" s="15" t="s">
        <v>50</v>
      </c>
      <c r="C19" s="22">
        <v>0</v>
      </c>
      <c r="D19" s="34"/>
      <c r="E19" s="34">
        <v>1400</v>
      </c>
      <c r="G19" s="29"/>
      <c r="H19" s="29"/>
      <c r="I19" s="29"/>
      <c r="J19" s="29"/>
      <c r="K19" s="29"/>
      <c r="L19" s="29"/>
      <c r="M19" s="56"/>
      <c r="N19" s="56"/>
      <c r="O19" s="51"/>
      <c r="P19" s="55"/>
      <c r="Q19" s="55"/>
      <c r="R19" s="56"/>
      <c r="S19" s="56"/>
      <c r="T19" s="56"/>
      <c r="U19" s="57"/>
      <c r="V19" s="55"/>
      <c r="W19" s="54"/>
    </row>
    <row r="20" spans="1:23" ht="9.75" customHeight="1">
      <c r="A20" s="15"/>
      <c r="B20" s="15" t="s">
        <v>51</v>
      </c>
      <c r="C20" s="22">
        <v>8000</v>
      </c>
      <c r="D20" s="34"/>
      <c r="E20" s="34">
        <v>8000</v>
      </c>
      <c r="G20" s="55"/>
      <c r="H20" s="55"/>
      <c r="I20" s="56"/>
      <c r="J20" s="56"/>
      <c r="K20" s="56"/>
      <c r="L20" s="57"/>
      <c r="M20" s="29"/>
      <c r="N20" s="29"/>
      <c r="O20"/>
      <c r="P20" s="29"/>
      <c r="Q20" s="29"/>
      <c r="R20" s="29"/>
      <c r="S20" s="29"/>
      <c r="T20" s="29"/>
      <c r="U20" s="29"/>
      <c r="V20" s="29"/>
      <c r="W20" s="54"/>
    </row>
    <row r="21" spans="1:23" ht="9.75" customHeight="1">
      <c r="A21" s="15"/>
      <c r="B21" s="15"/>
      <c r="C21" s="59"/>
      <c r="D21" s="34"/>
      <c r="E21" s="12"/>
      <c r="G21" s="64"/>
      <c r="H21" s="63"/>
      <c r="I21" s="54"/>
      <c r="J21" s="55"/>
      <c r="K21" s="55"/>
      <c r="L21" s="56"/>
      <c r="M21" s="56"/>
      <c r="N21" s="56"/>
      <c r="O21" s="51"/>
      <c r="P21" s="55"/>
      <c r="Q21" s="55"/>
      <c r="R21" s="56"/>
      <c r="S21" s="56"/>
      <c r="T21" s="56"/>
      <c r="U21" s="57"/>
      <c r="V21" s="55"/>
      <c r="W21" s="54"/>
    </row>
    <row r="22" spans="1:23" ht="9.75" customHeight="1">
      <c r="A22" s="15"/>
      <c r="B22" s="15" t="s">
        <v>49</v>
      </c>
      <c r="C22" s="65">
        <v>8000</v>
      </c>
      <c r="D22" s="34"/>
      <c r="E22" s="36">
        <f>SUM(E19:E20)</f>
        <v>9400</v>
      </c>
      <c r="G22" s="32"/>
      <c r="H22" s="15"/>
      <c r="J22" s="54"/>
      <c r="K22" s="54"/>
      <c r="L22" s="54"/>
      <c r="M22" s="54"/>
      <c r="N22" s="54"/>
      <c r="P22" s="54"/>
      <c r="Q22" s="54"/>
      <c r="R22" s="54"/>
      <c r="S22" s="54"/>
      <c r="T22" s="54"/>
      <c r="U22" s="54"/>
      <c r="V22" s="54"/>
      <c r="W22" s="54"/>
    </row>
    <row r="23" spans="1:23" ht="9.75" customHeight="1">
      <c r="A23" s="15"/>
      <c r="B23" s="15"/>
      <c r="C23" s="22"/>
      <c r="D23" s="35"/>
      <c r="E23" s="26"/>
      <c r="G23" s="32"/>
      <c r="H23" s="15"/>
      <c r="J23" s="54"/>
      <c r="K23" s="54"/>
      <c r="L23" s="54"/>
      <c r="M23" s="54"/>
      <c r="N23" s="54"/>
      <c r="P23" s="54"/>
      <c r="Q23" s="54"/>
      <c r="R23" s="54"/>
      <c r="S23" s="54"/>
      <c r="T23" s="54"/>
      <c r="U23" s="54"/>
      <c r="V23" s="54"/>
      <c r="W23" s="54"/>
    </row>
    <row r="24" spans="1:14" ht="9.75" customHeight="1">
      <c r="A24" s="21" t="s">
        <v>22</v>
      </c>
      <c r="B24" s="15"/>
      <c r="C24" s="22"/>
      <c r="E24" s="26"/>
      <c r="G24" s="32"/>
      <c r="H24" s="15"/>
      <c r="J24" s="54"/>
      <c r="K24" s="54"/>
      <c r="L24" s="54"/>
      <c r="M24" s="54"/>
      <c r="N24" s="54"/>
    </row>
    <row r="25" spans="1:8" ht="12.75">
      <c r="A25" s="15" t="s">
        <v>52</v>
      </c>
      <c r="B25" s="24" t="s">
        <v>84</v>
      </c>
      <c r="C25" s="40" t="s">
        <v>63</v>
      </c>
      <c r="E25" s="39"/>
      <c r="G25" s="32"/>
      <c r="H25" s="31"/>
    </row>
    <row r="26" spans="1:8" ht="12.75">
      <c r="A26" s="15"/>
      <c r="B26" s="15" t="s">
        <v>64</v>
      </c>
      <c r="C26" s="22">
        <v>1754</v>
      </c>
      <c r="D26" s="35"/>
      <c r="E26" s="39"/>
      <c r="G26" s="32"/>
      <c r="H26" s="31"/>
    </row>
    <row r="27" spans="1:8" ht="12.75">
      <c r="A27" s="15"/>
      <c r="B27" s="15" t="s">
        <v>68</v>
      </c>
      <c r="C27" s="22">
        <v>2386.95</v>
      </c>
      <c r="D27" s="35"/>
      <c r="E27" s="39"/>
      <c r="G27" s="32"/>
      <c r="H27" s="31"/>
    </row>
    <row r="28" spans="1:8" ht="12.75">
      <c r="A28" s="15"/>
      <c r="B28" s="15" t="s">
        <v>85</v>
      </c>
      <c r="C28" s="22">
        <f>C27-C26</f>
        <v>632.9499999999998</v>
      </c>
      <c r="D28" s="35"/>
      <c r="E28" s="39"/>
      <c r="G28" s="32"/>
      <c r="H28" s="31"/>
    </row>
    <row r="29" spans="1:8" ht="9.75" customHeight="1">
      <c r="A29" s="15"/>
      <c r="B29" s="15"/>
      <c r="C29" s="22"/>
      <c r="D29" s="35"/>
      <c r="E29" s="39"/>
      <c r="G29" s="32"/>
      <c r="H29" s="31"/>
    </row>
    <row r="30" spans="1:8" ht="11.25" customHeight="1">
      <c r="A30" s="15"/>
      <c r="B30" s="15"/>
      <c r="C30" s="22"/>
      <c r="D30" s="35"/>
      <c r="E30" s="39"/>
      <c r="G30" s="32"/>
      <c r="H30" s="31"/>
    </row>
    <row r="31" spans="1:8" ht="12.75">
      <c r="A31" s="15" t="s">
        <v>30</v>
      </c>
      <c r="B31" s="24" t="s">
        <v>28</v>
      </c>
      <c r="C31" s="22"/>
      <c r="D31" s="35"/>
      <c r="E31" s="26"/>
      <c r="G31" s="32"/>
      <c r="H31" s="31"/>
    </row>
    <row r="32" spans="1:8" ht="12.75">
      <c r="A32" s="15"/>
      <c r="B32" s="15" t="s">
        <v>57</v>
      </c>
      <c r="C32" s="22">
        <v>300</v>
      </c>
      <c r="D32" s="35"/>
      <c r="E32" s="25">
        <v>2000</v>
      </c>
      <c r="G32" s="32"/>
      <c r="H32" s="31"/>
    </row>
    <row r="33" spans="1:8" ht="12.75">
      <c r="A33" s="15"/>
      <c r="B33" s="15" t="s">
        <v>77</v>
      </c>
      <c r="C33" s="22">
        <v>40</v>
      </c>
      <c r="D33" s="35"/>
      <c r="E33" s="25">
        <v>250</v>
      </c>
      <c r="G33" s="32"/>
      <c r="H33" s="31"/>
    </row>
    <row r="34" spans="1:8" ht="12.75">
      <c r="A34" s="15"/>
      <c r="B34" s="15" t="s">
        <v>61</v>
      </c>
      <c r="C34" s="22">
        <v>50</v>
      </c>
      <c r="D34" s="35"/>
      <c r="E34" s="25">
        <v>300</v>
      </c>
      <c r="G34" s="32"/>
      <c r="H34" s="31"/>
    </row>
    <row r="35" spans="1:8" ht="12.75">
      <c r="A35" s="15"/>
      <c r="B35" s="15" t="s">
        <v>60</v>
      </c>
      <c r="C35" s="22">
        <v>200</v>
      </c>
      <c r="D35" s="35"/>
      <c r="E35" s="25">
        <v>600</v>
      </c>
      <c r="G35" s="32"/>
      <c r="H35" s="31"/>
    </row>
    <row r="36" spans="1:8" ht="12.75">
      <c r="A36" s="15"/>
      <c r="B36" s="15" t="s">
        <v>58</v>
      </c>
      <c r="C36" s="22">
        <v>100</v>
      </c>
      <c r="D36" s="35"/>
      <c r="E36" s="25">
        <v>300</v>
      </c>
      <c r="G36" s="32"/>
      <c r="H36" s="31"/>
    </row>
    <row r="37" spans="1:8" ht="12.75">
      <c r="A37" s="15"/>
      <c r="B37" s="15" t="s">
        <v>53</v>
      </c>
      <c r="C37" s="22">
        <v>2000</v>
      </c>
      <c r="D37" s="35"/>
      <c r="E37" s="25">
        <v>120</v>
      </c>
      <c r="G37" s="32"/>
      <c r="H37" s="31"/>
    </row>
    <row r="38" spans="1:8" ht="12.75">
      <c r="A38" s="15"/>
      <c r="B38" s="15" t="s">
        <v>59</v>
      </c>
      <c r="C38" s="22">
        <v>250</v>
      </c>
      <c r="D38" s="35"/>
      <c r="E38" s="25">
        <v>250</v>
      </c>
      <c r="G38" s="32"/>
      <c r="H38" s="31"/>
    </row>
    <row r="39" spans="1:8" ht="12.75">
      <c r="A39" s="15"/>
      <c r="B39" s="15" t="s">
        <v>54</v>
      </c>
      <c r="C39" s="22">
        <v>250</v>
      </c>
      <c r="D39" s="35"/>
      <c r="E39" s="25">
        <v>200</v>
      </c>
      <c r="G39" s="32"/>
      <c r="H39" s="31"/>
    </row>
    <row r="40" spans="1:8" ht="12.75">
      <c r="A40" s="15"/>
      <c r="B40" s="15" t="s">
        <v>55</v>
      </c>
      <c r="C40" s="22">
        <v>0</v>
      </c>
      <c r="D40" s="35"/>
      <c r="E40" s="25">
        <v>50</v>
      </c>
      <c r="G40" s="32"/>
      <c r="H40" s="31"/>
    </row>
    <row r="41" spans="1:8" ht="12.75">
      <c r="A41" s="15"/>
      <c r="B41" s="15" t="s">
        <v>56</v>
      </c>
      <c r="C41" s="22">
        <v>300</v>
      </c>
      <c r="D41" s="35"/>
      <c r="E41" s="25">
        <v>100</v>
      </c>
      <c r="G41" s="32"/>
      <c r="H41" s="31"/>
    </row>
    <row r="42" spans="1:8" ht="12.75">
      <c r="A42" s="15"/>
      <c r="B42" s="15" t="s">
        <v>62</v>
      </c>
      <c r="C42" s="22">
        <v>100</v>
      </c>
      <c r="D42" s="35"/>
      <c r="E42" s="25">
        <v>180</v>
      </c>
      <c r="G42" s="32"/>
      <c r="H42" s="31"/>
    </row>
    <row r="43" spans="1:8" ht="12.75">
      <c r="A43" s="15"/>
      <c r="B43" s="15" t="s">
        <v>108</v>
      </c>
      <c r="C43" s="22">
        <v>600</v>
      </c>
      <c r="D43" s="35"/>
      <c r="E43" s="25">
        <v>30</v>
      </c>
      <c r="G43" s="32"/>
      <c r="H43" s="31"/>
    </row>
    <row r="44" spans="1:8" ht="12.75">
      <c r="A44" s="15"/>
      <c r="B44" s="15" t="s">
        <v>69</v>
      </c>
      <c r="C44" s="22">
        <v>30</v>
      </c>
      <c r="D44" s="35"/>
      <c r="E44" s="25">
        <v>100</v>
      </c>
      <c r="G44" s="32"/>
      <c r="H44" s="31"/>
    </row>
    <row r="45" spans="1:8" ht="21.75">
      <c r="A45" s="15"/>
      <c r="B45" s="80" t="s">
        <v>94</v>
      </c>
      <c r="C45" s="81">
        <v>500</v>
      </c>
      <c r="D45" s="35"/>
      <c r="E45" s="82">
        <v>0</v>
      </c>
      <c r="G45" s="32"/>
      <c r="H45" s="31"/>
    </row>
    <row r="46" spans="1:8" ht="12.75">
      <c r="A46" s="15"/>
      <c r="B46" s="15" t="s">
        <v>83</v>
      </c>
      <c r="C46" s="22">
        <v>180</v>
      </c>
      <c r="D46" s="35"/>
      <c r="E46" s="25">
        <v>40</v>
      </c>
      <c r="G46" s="32"/>
      <c r="H46" s="31"/>
    </row>
    <row r="47" spans="1:8" ht="12.75">
      <c r="A47" s="15"/>
      <c r="B47" s="15" t="s">
        <v>103</v>
      </c>
      <c r="C47" s="22">
        <v>145</v>
      </c>
      <c r="D47" s="35"/>
      <c r="E47" s="25">
        <v>0</v>
      </c>
      <c r="G47" s="32"/>
      <c r="H47" s="31"/>
    </row>
    <row r="48" spans="1:8" ht="12.75">
      <c r="A48" s="15"/>
      <c r="B48" s="15" t="s">
        <v>87</v>
      </c>
      <c r="C48" s="22">
        <v>50</v>
      </c>
      <c r="D48" s="35"/>
      <c r="E48" s="26"/>
      <c r="G48" s="32"/>
      <c r="H48" s="31"/>
    </row>
    <row r="49" spans="1:8" ht="12.75">
      <c r="A49" s="15"/>
      <c r="B49" s="15" t="s">
        <v>49</v>
      </c>
      <c r="C49" s="60">
        <f>SUM(C32:C48)</f>
        <v>5095</v>
      </c>
      <c r="D49" s="35"/>
      <c r="E49" s="37">
        <f>SUM(E32:E48)</f>
        <v>4520</v>
      </c>
      <c r="G49" s="32"/>
      <c r="H49" s="31"/>
    </row>
    <row r="50" spans="1:8" ht="12.75">
      <c r="A50" s="15"/>
      <c r="B50" s="15"/>
      <c r="C50" s="59"/>
      <c r="D50" s="35"/>
      <c r="E50" s="39"/>
      <c r="G50" s="32"/>
      <c r="H50" s="31"/>
    </row>
    <row r="51" spans="1:8" ht="12.75">
      <c r="A51" s="15" t="s">
        <v>31</v>
      </c>
      <c r="B51" s="35" t="s">
        <v>72</v>
      </c>
      <c r="C51" s="112" t="s">
        <v>111</v>
      </c>
      <c r="D51" s="112"/>
      <c r="E51" s="112"/>
      <c r="F51" s="112"/>
      <c r="G51" s="32"/>
      <c r="H51" s="31"/>
    </row>
    <row r="52" spans="1:8" ht="9.75" customHeight="1">
      <c r="A52" s="15"/>
      <c r="B52" s="15"/>
      <c r="C52" s="22"/>
      <c r="D52" s="35"/>
      <c r="E52" s="39"/>
      <c r="G52" s="32"/>
      <c r="H52" s="31"/>
    </row>
    <row r="53" spans="1:8" ht="21.75">
      <c r="A53" s="15" t="s">
        <v>33</v>
      </c>
      <c r="B53" s="80" t="s">
        <v>95</v>
      </c>
      <c r="C53" s="81">
        <v>1005.6</v>
      </c>
      <c r="D53" s="35"/>
      <c r="E53" s="39"/>
      <c r="G53" s="32"/>
      <c r="H53" s="31"/>
    </row>
    <row r="54" spans="1:8" ht="12.75">
      <c r="A54" s="15"/>
      <c r="B54" s="15"/>
      <c r="C54" s="22"/>
      <c r="D54" s="35"/>
      <c r="E54" s="39"/>
      <c r="G54" s="32"/>
      <c r="H54" s="31"/>
    </row>
    <row r="55" spans="1:8" ht="42.75" customHeight="1">
      <c r="A55" s="79" t="s">
        <v>92</v>
      </c>
      <c r="B55" s="86" t="s">
        <v>102</v>
      </c>
      <c r="C55" s="22">
        <v>1627.42</v>
      </c>
      <c r="D55" s="35"/>
      <c r="E55" s="39"/>
      <c r="G55" s="32"/>
      <c r="H55" s="31"/>
    </row>
    <row r="56" spans="1:8" ht="12.75">
      <c r="A56" s="15"/>
      <c r="B56" s="15"/>
      <c r="C56" s="59"/>
      <c r="D56" s="35"/>
      <c r="E56" s="39"/>
      <c r="G56" s="32"/>
      <c r="H56" s="31"/>
    </row>
    <row r="57" spans="1:9" ht="54.75" customHeight="1">
      <c r="A57" s="84" t="s">
        <v>93</v>
      </c>
      <c r="B57" s="85" t="s">
        <v>105</v>
      </c>
      <c r="C57" s="89">
        <v>4402.21</v>
      </c>
      <c r="D57" s="115" t="s">
        <v>109</v>
      </c>
      <c r="E57" s="116"/>
      <c r="F57" s="116"/>
      <c r="G57" s="116"/>
      <c r="H57" s="92"/>
      <c r="I57" s="92"/>
    </row>
    <row r="58" spans="1:9" ht="9.75" customHeight="1">
      <c r="A58" s="84"/>
      <c r="B58" s="85"/>
      <c r="C58" s="89"/>
      <c r="D58" s="92"/>
      <c r="E58" s="92"/>
      <c r="F58" s="92"/>
      <c r="G58" s="92"/>
      <c r="H58" s="92"/>
      <c r="I58" s="92"/>
    </row>
    <row r="59" spans="1:9" ht="12.75" customHeight="1">
      <c r="A59" s="15" t="s">
        <v>98</v>
      </c>
      <c r="B59" s="91" t="s">
        <v>99</v>
      </c>
      <c r="C59" s="91"/>
      <c r="D59" s="91"/>
      <c r="E59" s="91"/>
      <c r="F59" s="91"/>
      <c r="G59" s="91"/>
      <c r="H59" s="91"/>
      <c r="I59" s="83"/>
    </row>
    <row r="60" spans="1:9" ht="12.75" customHeight="1">
      <c r="A60" s="21"/>
      <c r="B60" s="15" t="s">
        <v>97</v>
      </c>
      <c r="C60" s="59"/>
      <c r="D60" s="38"/>
      <c r="E60" s="34"/>
      <c r="F60" s="39"/>
      <c r="G60" s="32"/>
      <c r="H60" s="15"/>
      <c r="I60" s="83"/>
    </row>
    <row r="61" spans="1:9" ht="12.75" customHeight="1">
      <c r="A61" s="21"/>
      <c r="B61" s="15"/>
      <c r="C61" s="59"/>
      <c r="D61" s="38"/>
      <c r="E61" s="34"/>
      <c r="F61" s="39"/>
      <c r="G61" s="32"/>
      <c r="H61" s="15"/>
      <c r="I61" s="83"/>
    </row>
    <row r="62" spans="1:8" s="15" customFormat="1" ht="10.5">
      <c r="A62" s="21" t="s">
        <v>71</v>
      </c>
      <c r="C62" s="59"/>
      <c r="D62" s="38"/>
      <c r="E62" s="39"/>
      <c r="F62" s="39"/>
      <c r="G62" s="32"/>
      <c r="H62" s="31"/>
    </row>
    <row r="63" spans="1:7" s="15" customFormat="1" ht="10.5">
      <c r="A63" s="21"/>
      <c r="B63" s="15" t="s">
        <v>65</v>
      </c>
      <c r="C63" s="59"/>
      <c r="D63" s="38"/>
      <c r="E63" s="39"/>
      <c r="F63" s="39"/>
      <c r="G63" s="32"/>
    </row>
    <row r="64" spans="1:8" s="15" customFormat="1" ht="22.5" customHeight="1">
      <c r="A64" s="21"/>
      <c r="B64" s="113" t="s">
        <v>110</v>
      </c>
      <c r="C64" s="114"/>
      <c r="D64" s="114"/>
      <c r="E64" s="91"/>
      <c r="F64" s="91"/>
      <c r="G64" s="91"/>
      <c r="H64" s="91"/>
    </row>
    <row r="65" s="15" customFormat="1" ht="10.5"/>
    <row r="66" s="15" customFormat="1" ht="10.5"/>
    <row r="67" spans="1:8" ht="9.75" customHeight="1">
      <c r="A67" s="63"/>
      <c r="B67" s="63"/>
      <c r="C67" s="59"/>
      <c r="D67" s="38"/>
      <c r="E67" s="34"/>
      <c r="F67" s="78"/>
      <c r="G67" s="32"/>
      <c r="H67" s="15"/>
    </row>
    <row r="68" spans="1:8" ht="9.75" customHeight="1">
      <c r="A68" s="63"/>
      <c r="B68" s="63"/>
      <c r="C68" s="59"/>
      <c r="D68" s="38"/>
      <c r="E68" s="34"/>
      <c r="F68" s="78"/>
      <c r="G68" s="32"/>
      <c r="H68" s="15"/>
    </row>
    <row r="69" spans="1:8" ht="9.75" customHeight="1">
      <c r="A69" s="63"/>
      <c r="B69" s="63"/>
      <c r="C69" s="59"/>
      <c r="D69" s="38"/>
      <c r="E69" s="34"/>
      <c r="F69" s="78"/>
      <c r="G69" s="32"/>
      <c r="H69" s="15"/>
    </row>
    <row r="70" spans="1:8" ht="9.75" customHeight="1">
      <c r="A70" s="63"/>
      <c r="B70" s="63"/>
      <c r="C70" s="72"/>
      <c r="D70" s="38"/>
      <c r="E70" s="34"/>
      <c r="F70" s="78"/>
      <c r="H70" s="15"/>
    </row>
    <row r="71" spans="1:8" ht="9.75" customHeight="1">
      <c r="A71" s="63"/>
      <c r="B71" s="63"/>
      <c r="C71" s="59"/>
      <c r="D71" s="38"/>
      <c r="E71" s="39"/>
      <c r="F71" s="78"/>
      <c r="G71" s="32"/>
      <c r="H71" s="15"/>
    </row>
    <row r="72" spans="1:8" ht="9.75" customHeight="1">
      <c r="A72" s="63"/>
      <c r="B72" s="63"/>
      <c r="C72" s="59"/>
      <c r="D72" s="38"/>
      <c r="E72" s="39"/>
      <c r="F72" s="78"/>
      <c r="G72" s="32"/>
      <c r="H72" s="15"/>
    </row>
    <row r="73" spans="1:8" ht="9.75" customHeight="1">
      <c r="A73" s="63"/>
      <c r="B73" s="73"/>
      <c r="C73" s="59"/>
      <c r="D73" s="34"/>
      <c r="E73" s="39"/>
      <c r="F73" s="78"/>
      <c r="G73" s="32"/>
      <c r="H73" s="15"/>
    </row>
    <row r="74" spans="1:8" ht="9.75" customHeight="1">
      <c r="A74" s="63"/>
      <c r="B74" s="63"/>
      <c r="C74" s="59"/>
      <c r="D74" s="34"/>
      <c r="E74" s="34"/>
      <c r="F74" s="78"/>
      <c r="G74" s="32"/>
      <c r="H74" s="15"/>
    </row>
    <row r="75" spans="1:8" ht="9.75" customHeight="1">
      <c r="A75" s="63"/>
      <c r="B75" s="63"/>
      <c r="C75" s="59"/>
      <c r="D75" s="34"/>
      <c r="E75" s="38"/>
      <c r="F75" s="78"/>
      <c r="G75" s="32"/>
      <c r="H75" s="15"/>
    </row>
    <row r="76" spans="1:8" ht="9.75" customHeight="1">
      <c r="A76" s="63"/>
      <c r="B76" s="63"/>
      <c r="C76" s="59"/>
      <c r="D76" s="38"/>
      <c r="E76" s="38"/>
      <c r="F76" s="78"/>
      <c r="G76" s="32"/>
      <c r="H76" s="15"/>
    </row>
    <row r="77" spans="1:8" ht="9.75" customHeight="1">
      <c r="A77" s="63"/>
      <c r="B77" s="63"/>
      <c r="C77" s="59"/>
      <c r="D77" s="38"/>
      <c r="E77" s="34"/>
      <c r="F77" s="78"/>
      <c r="G77" s="32"/>
      <c r="H77" s="15"/>
    </row>
    <row r="78" spans="1:8" ht="9.75" customHeight="1">
      <c r="A78" s="63"/>
      <c r="B78" s="63"/>
      <c r="C78" s="59"/>
      <c r="D78" s="38"/>
      <c r="E78" s="39"/>
      <c r="F78" s="78"/>
      <c r="G78" s="32"/>
      <c r="H78" s="15"/>
    </row>
    <row r="79" spans="1:8" ht="9.75" customHeight="1">
      <c r="A79" s="63"/>
      <c r="B79" s="73"/>
      <c r="C79" s="59"/>
      <c r="D79" s="38"/>
      <c r="E79" s="39"/>
      <c r="F79" s="78"/>
      <c r="G79" s="32"/>
      <c r="H79" s="15"/>
    </row>
    <row r="80" spans="1:8" ht="9.75" customHeight="1">
      <c r="A80" s="63"/>
      <c r="B80" s="63"/>
      <c r="C80" s="59"/>
      <c r="D80" s="38"/>
      <c r="E80" s="38"/>
      <c r="F80" s="78"/>
      <c r="G80" s="32"/>
      <c r="H80" s="15"/>
    </row>
    <row r="81" spans="1:8" ht="9.75" customHeight="1">
      <c r="A81" s="63"/>
      <c r="B81" s="63"/>
      <c r="C81" s="59"/>
      <c r="D81" s="38"/>
      <c r="E81" s="38"/>
      <c r="F81" s="78"/>
      <c r="G81" s="32"/>
      <c r="H81" s="15"/>
    </row>
    <row r="82" spans="1:8" ht="9.75" customHeight="1">
      <c r="A82" s="63"/>
      <c r="B82" s="63"/>
      <c r="C82" s="59"/>
      <c r="D82" s="38"/>
      <c r="E82" s="38"/>
      <c r="F82" s="78"/>
      <c r="G82" s="32"/>
      <c r="H82" s="15"/>
    </row>
    <row r="83" spans="1:10" ht="9.75" customHeight="1">
      <c r="A83" s="63"/>
      <c r="B83" s="63"/>
      <c r="C83" s="59"/>
      <c r="D83" s="38"/>
      <c r="E83" s="38"/>
      <c r="G83" s="32"/>
      <c r="H83" s="15"/>
      <c r="J83" s="30"/>
    </row>
    <row r="84" spans="1:8" ht="9.75" customHeight="1">
      <c r="A84" s="63"/>
      <c r="B84" s="63"/>
      <c r="C84" s="59"/>
      <c r="D84" s="38"/>
      <c r="E84" s="38"/>
      <c r="G84" s="32"/>
      <c r="H84" s="15"/>
    </row>
    <row r="85" spans="1:8" ht="9.75" customHeight="1">
      <c r="A85" s="63"/>
      <c r="B85" s="63"/>
      <c r="C85" s="59"/>
      <c r="D85" s="38"/>
      <c r="E85" s="38"/>
      <c r="G85" s="32"/>
      <c r="H85" s="15"/>
    </row>
    <row r="86" spans="1:8" ht="9.75" customHeight="1">
      <c r="A86" s="63"/>
      <c r="B86" s="63"/>
      <c r="C86" s="59"/>
      <c r="D86" s="38"/>
      <c r="E86" s="38"/>
      <c r="G86" s="32"/>
      <c r="H86" s="15"/>
    </row>
    <row r="87" spans="1:8" ht="9.75" customHeight="1">
      <c r="A87" s="63"/>
      <c r="B87" s="63"/>
      <c r="C87" s="59"/>
      <c r="D87" s="38"/>
      <c r="E87" s="38"/>
      <c r="G87" s="32"/>
      <c r="H87" s="15"/>
    </row>
    <row r="88" spans="1:8" ht="9.75" customHeight="1">
      <c r="A88" s="63"/>
      <c r="B88" s="63"/>
      <c r="C88" s="59"/>
      <c r="D88" s="38"/>
      <c r="E88" s="75"/>
      <c r="G88" s="32"/>
      <c r="H88" s="15"/>
    </row>
    <row r="89" spans="1:8" ht="9.75" customHeight="1">
      <c r="A89" s="63"/>
      <c r="B89" s="63"/>
      <c r="C89" s="76"/>
      <c r="D89" s="38"/>
      <c r="E89" s="39"/>
      <c r="G89" s="32"/>
      <c r="H89" s="15"/>
    </row>
    <row r="90" spans="1:8" ht="9.75" customHeight="1">
      <c r="A90" s="63"/>
      <c r="B90" s="63"/>
      <c r="C90" s="72"/>
      <c r="D90" s="34"/>
      <c r="E90" s="38"/>
      <c r="F90" s="26"/>
      <c r="G90" s="32"/>
      <c r="H90" s="15"/>
    </row>
    <row r="91" spans="1:8" ht="9.75" customHeight="1">
      <c r="A91" s="63"/>
      <c r="B91" s="73"/>
      <c r="C91" s="74"/>
      <c r="D91" s="74"/>
      <c r="E91" s="77"/>
      <c r="F91" s="41"/>
      <c r="G91" s="33"/>
      <c r="H91" s="42"/>
    </row>
    <row r="92" spans="1:10" ht="9.75" customHeight="1">
      <c r="A92" s="63"/>
      <c r="B92" s="63"/>
      <c r="C92" s="59"/>
      <c r="D92" s="38"/>
      <c r="E92" s="38"/>
      <c r="F92" s="35"/>
      <c r="G92" s="35"/>
      <c r="H92" s="35"/>
      <c r="I92" s="35"/>
      <c r="J92" s="35"/>
    </row>
    <row r="93" spans="1:10" ht="9.75" customHeight="1">
      <c r="A93" s="63"/>
      <c r="B93" s="63"/>
      <c r="C93" s="59"/>
      <c r="D93" s="38"/>
      <c r="E93" s="38"/>
      <c r="F93" s="35"/>
      <c r="G93" s="35"/>
      <c r="H93" s="35"/>
      <c r="I93" s="35"/>
      <c r="J93" s="35"/>
    </row>
    <row r="94" spans="1:11" ht="9.75" customHeight="1">
      <c r="A94" s="63"/>
      <c r="B94" s="63"/>
      <c r="C94" s="59"/>
      <c r="D94" s="38"/>
      <c r="E94" s="38"/>
      <c r="F94" s="35"/>
      <c r="G94" s="35"/>
      <c r="H94" s="35"/>
      <c r="I94" s="35"/>
      <c r="J94" s="35"/>
      <c r="K94" s="30"/>
    </row>
    <row r="95" spans="1:10" ht="9.75" customHeight="1">
      <c r="A95" s="63"/>
      <c r="B95" s="63"/>
      <c r="C95" s="59"/>
      <c r="D95" s="38"/>
      <c r="E95" s="38"/>
      <c r="F95" s="35"/>
      <c r="G95" s="35"/>
      <c r="H95" s="35"/>
      <c r="I95" s="35"/>
      <c r="J95" s="35"/>
    </row>
    <row r="96" spans="1:10" ht="9.75" customHeight="1">
      <c r="A96" s="63"/>
      <c r="B96" s="63"/>
      <c r="C96" s="59"/>
      <c r="D96" s="38"/>
      <c r="E96" s="38"/>
      <c r="F96" s="35"/>
      <c r="G96" s="35"/>
      <c r="H96" s="35"/>
      <c r="I96" s="35"/>
      <c r="J96" s="35"/>
    </row>
    <row r="97" spans="1:8" ht="9.75" customHeight="1">
      <c r="A97" s="15"/>
      <c r="B97" s="15"/>
      <c r="D97" s="11"/>
      <c r="F97" s="11"/>
      <c r="G97" s="35"/>
      <c r="H97" s="15"/>
    </row>
    <row r="98" spans="1:8" ht="27" customHeight="1">
      <c r="A98" s="15"/>
      <c r="B98" s="15"/>
      <c r="D98" s="25"/>
      <c r="E98" s="15"/>
      <c r="F98" s="26"/>
      <c r="G98" s="15"/>
      <c r="H98" s="15"/>
    </row>
    <row r="99" ht="12.75">
      <c r="A99" s="27"/>
    </row>
    <row r="100" ht="12.75">
      <c r="B100" s="15"/>
    </row>
    <row r="101" ht="12.75">
      <c r="B101" s="15"/>
    </row>
    <row r="102" ht="12.75">
      <c r="B102" s="15"/>
    </row>
    <row r="103" ht="12.75">
      <c r="B103" s="15"/>
    </row>
    <row r="104" ht="12.75">
      <c r="B104" s="15"/>
    </row>
    <row r="105" ht="12.75">
      <c r="B105" s="15"/>
    </row>
    <row r="106" ht="12.75">
      <c r="B106" s="15"/>
    </row>
    <row r="107" ht="12.75">
      <c r="B107" s="15"/>
    </row>
    <row r="108" ht="12.75">
      <c r="B108" s="28"/>
    </row>
    <row r="109" ht="12.75">
      <c r="B109" s="28"/>
    </row>
    <row r="110" ht="12.75">
      <c r="B110" s="15"/>
    </row>
    <row r="111" ht="12.75">
      <c r="B111" s="15"/>
    </row>
  </sheetData>
  <sheetProtection selectLockedCells="1" selectUnlockedCells="1"/>
  <mergeCells count="6">
    <mergeCell ref="A1:F1"/>
    <mergeCell ref="A3:F3"/>
    <mergeCell ref="A5:F5"/>
    <mergeCell ref="C51:F51"/>
    <mergeCell ref="B64:D64"/>
    <mergeCell ref="D57:G57"/>
  </mergeCells>
  <printOptions/>
  <pageMargins left="0.5902777777777778" right="0.5902777777777778" top="0.4722222222222222" bottom="0.3902777777777778" header="0.5118055555555555" footer="0.5118055555555555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Dower</dc:creator>
  <cp:keywords/>
  <dc:description/>
  <cp:lastModifiedBy>Katrina McCrea</cp:lastModifiedBy>
  <cp:lastPrinted>2024-04-11T10:15:28Z</cp:lastPrinted>
  <dcterms:created xsi:type="dcterms:W3CDTF">2019-02-18T11:54:06Z</dcterms:created>
  <dcterms:modified xsi:type="dcterms:W3CDTF">2024-05-18T13:50:47Z</dcterms:modified>
  <cp:category/>
  <cp:version/>
  <cp:contentType/>
  <cp:contentStatus/>
</cp:coreProperties>
</file>